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5340BB6-9A16-4A28-A4DB-7B5736B66C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<sst xmlns="http://schemas.openxmlformats.org/spreadsheetml/2006/main" count="71" uniqueCount="29">
  <si>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</si>
  <si>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</si>
  <si>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</si>
  <si>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</si>
  <si>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</si>
  <si>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</si>
  <si>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</si>
  <si>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</si>
  <si>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</si>
  <si>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</si>
  <si>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</si>
  <si>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</si>
  <si>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</si>
  <si>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</si>
  <si>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</si>
  <si>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</si>
  <si>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</si>
  <si>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</si>
  <si>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</si>
  <si>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</si>
  <si>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</si>
  <si>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</si>
  <si>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</si>
  <si>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</si>
  <si>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</si>
  <si>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PomPy</t>
  </si>
  <si>
    <t>8.</t>
  </si>
  <si>
    <t>Tiitu Uusitalo</t>
  </si>
  <si>
    <t>8.9.2008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</si>
</sst>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12">
        <v>2023</v>
      </c>
      <c r="Y4" s="12" t="s">
        <v>26</v>
      </c>
      <c r="Z4" s="1" t="s">
        <v>25</v>
      </c>
      <c r="AA4" s="12">
        <v>8</v>
      </c>
      <c r="AB4" s="12">
        <v>0</v>
      </c>
      <c r="AC4" s="12">
        <v>2</v>
      </c>
      <c r="AD4" s="12">
        <v>1</v>
      </c>
      <c r="AE4" s="12">
        <v>12</v>
      </c>
      <c r="AF4" s="69">
        <v>0.36363636363636365</v>
      </c>
      <c r="AG4" s="10">
        <v>33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65">
        <v>2022</v>
      </c>
      <c r="Y5" s="65" t="s">
        <v>26</v>
      </c>
      <c r="Z5" s="66" t="s">
        <v>25</v>
      </c>
      <c r="AA5" s="65">
        <v>1</v>
      </c>
      <c r="AB5" s="65">
        <v>0</v>
      </c>
      <c r="AC5" s="65">
        <v>0</v>
      </c>
      <c r="AD5" s="65">
        <v>0</v>
      </c>
      <c r="AE5" s="65">
        <v>1</v>
      </c>
      <c r="AF5" s="67">
        <v>0.2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1" t="s">
        <v>13</v>
      </c>
      <c r="Y6" s="11"/>
      <c r="Z6" s="9"/>
      <c r="AA6" s="35">
        <f>SUM(AA4:AA5)</f>
        <v>9</v>
      </c>
      <c r="AB6" s="35">
        <f>SUM(AB4:AB5)</f>
        <v>0</v>
      </c>
      <c r="AC6" s="35">
        <f>SUM(AC4:AC5)</f>
        <v>2</v>
      </c>
      <c r="AD6" s="35">
        <f>SUM(AD4:AD5)</f>
        <v>1</v>
      </c>
      <c r="AE6" s="35">
        <f>SUM(AE4:AE5)</f>
        <v>13</v>
      </c>
      <c r="AF6" s="36">
        <f>PRODUCT(AE6/AG6)</f>
        <v>0.34210526315789475</v>
      </c>
      <c r="AG6" s="20">
        <f>SUM(AG4:AG5)</f>
        <v>38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9</v>
      </c>
      <c r="F11" s="45">
        <f>PRODUCT(AB6+AN6)</f>
        <v>0</v>
      </c>
      <c r="G11" s="45">
        <f>PRODUCT(AC6+AO6)</f>
        <v>2</v>
      </c>
      <c r="H11" s="45">
        <f>PRODUCT(AD6+AP6)</f>
        <v>1</v>
      </c>
      <c r="I11" s="45">
        <f>PRODUCT(AE6+AQ6)</f>
        <v>13</v>
      </c>
      <c r="J11" s="57">
        <f>PRODUCT(I11/K11)</f>
        <v>0.34210526315789475</v>
      </c>
      <c r="K11" s="10">
        <f>PRODUCT(AG6+AS6)</f>
        <v>38</v>
      </c>
      <c r="L11" s="51">
        <f>PRODUCT((F11+G11)/E11)</f>
        <v>0.22222222222222221</v>
      </c>
      <c r="M11" s="51">
        <f>PRODUCT(H11/E11)</f>
        <v>0.1111111111111111</v>
      </c>
      <c r="N11" s="51">
        <f>PRODUCT((F11+G11+H11)/E11)</f>
        <v>0.33333333333333331</v>
      </c>
      <c r="O11" s="51">
        <f>PRODUCT(I11/E11)</f>
        <v>1.4444444444444444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9</v>
      </c>
      <c r="F12" s="45">
        <f t="shared" ref="F12:I12" si="0">SUM(F9:F11)</f>
        <v>0</v>
      </c>
      <c r="G12" s="45">
        <f t="shared" si="0"/>
        <v>2</v>
      </c>
      <c r="H12" s="45">
        <f t="shared" si="0"/>
        <v>1</v>
      </c>
      <c r="I12" s="45">
        <f t="shared" si="0"/>
        <v>13</v>
      </c>
      <c r="J12" s="57">
        <f>PRODUCT(I12/K12)</f>
        <v>0.34210526315789475</v>
      </c>
      <c r="K12" s="16">
        <f>SUM(K9:K11)</f>
        <v>38</v>
      </c>
      <c r="L12" s="51">
        <f>PRODUCT((F12+G12)/E12)</f>
        <v>0.22222222222222221</v>
      </c>
      <c r="M12" s="51">
        <f>PRODUCT(H12/E12)</f>
        <v>0.1111111111111111</v>
      </c>
      <c r="N12" s="51">
        <f>PRODUCT((F12+G12+H12)/E12)</f>
        <v>0.33333333333333331</v>
      </c>
      <c r="O12" s="51">
        <f>PRODUCT(I12/E12)</f>
        <v>1.4444444444444444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8:36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8:36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8:36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8:36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8:36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8:36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8:36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8:36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8:36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8:36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8:36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8:36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8:36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8:36" x14ac:dyDescent="0.25"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8:36" x14ac:dyDescent="0.25"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8:36" x14ac:dyDescent="0.25"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</sheetData>
  <sortState xmlns:xlrd2="http://schemas.microsoft.com/office/spreadsheetml/2017/richdata2"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2023-09-02T12:16:03Z</dcterms:modified>
</cp:coreProperties>
</file>